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9" i="1" l="1"/>
  <c r="G35" i="1" l="1"/>
  <c r="G34" i="1"/>
  <c r="G32" i="1"/>
  <c r="G33" i="1"/>
  <c r="G38" i="1"/>
  <c r="G37" i="1"/>
  <c r="G36" i="1"/>
  <c r="H22" i="1" l="1"/>
  <c r="H21" i="1" l="1"/>
  <c r="H23" i="1" l="1"/>
  <c r="H25" i="1" s="1"/>
</calcChain>
</file>

<file path=xl/sharedStrings.xml><?xml version="1.0" encoding="utf-8"?>
<sst xmlns="http://schemas.openxmlformats.org/spreadsheetml/2006/main" count="48" uniqueCount="46">
  <si>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</si>
  <si>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</si>
  <si>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</si>
  <si>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</si>
  <si>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</si>
  <si>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</si>
  <si>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</si>
  <si>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</si>
  <si>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</si>
  <si>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</si>
  <si>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</si>
  <si>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</si>
  <si>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</si>
  <si>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</si>
  <si>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</si>
  <si>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</si>
  <si>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</si>
  <si>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</si>
  <si>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</si>
  <si>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</si>
  <si>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</si>
  <si>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</si>
  <si>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</si>
  <si>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</si>
  <si>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</si>
  <si>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</si>
  <si>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1.5.МКД- 2 этажа,2 подъезда</t>
  </si>
  <si>
    <t>Специалист по управлению МКД:</t>
  </si>
  <si>
    <t>И.В. Дубских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</si>
  <si>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д. Дубская, ул. Школная, д.9</t>
  </si>
  <si>
    <t>1.4. Площадь жилых помещений-  873 кв.м.</t>
  </si>
  <si>
    <t>1.6. Количество квартир: 18</t>
  </si>
  <si>
    <t>1.7. Степень износа: - 30%</t>
  </si>
  <si>
    <t>1.8. Кадастровый номер 66:11:2101001:231</t>
  </si>
  <si>
    <t>1.9. Год постройки: 1977</t>
  </si>
  <si>
    <t>1.1. Отчётный период : 2022год.</t>
  </si>
  <si>
    <t>Замена ввода электроснабжения мкд</t>
  </si>
  <si>
    <t>Приобретение и установка скамеек</t>
  </si>
  <si>
    <t>приобретение скамейки</t>
  </si>
  <si>
    <t>замена стояка отопления кв 2, м.п.</t>
  </si>
  <si>
    <t>Замена автомата, шт</t>
  </si>
  <si>
    <t>Предыдущий остаток на 01.01.2022г, (руб)</t>
  </si>
  <si>
    <t>Израсходовано денежных средств за 2022год (руб)</t>
  </si>
  <si>
    <t>Ремонт системы отопления, усл.</t>
  </si>
  <si>
    <t>31.03.2023г.</t>
  </si>
  <si>
    <t>Остаток денежных средств на 01.01.2023г.,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</si>
</sst>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0" workbookViewId="0">
      <selection activeCell="J35" sqref="J3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 t="s">
        <v>29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6" spans="1:9" x14ac:dyDescent="0.25">
      <c r="A6" s="20" t="s">
        <v>1</v>
      </c>
      <c r="B6" s="21"/>
      <c r="C6" s="21"/>
      <c r="D6" s="21"/>
      <c r="E6" s="21"/>
      <c r="F6" s="21"/>
      <c r="G6" s="21"/>
      <c r="H6" s="21"/>
      <c r="I6" s="21"/>
    </row>
    <row r="7" spans="1:9" s="6" customFormat="1" x14ac:dyDescent="0.25">
      <c r="A7" t="s">
        <v>35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30</v>
      </c>
    </row>
    <row r="11" spans="1:9" s="6" customFormat="1" x14ac:dyDescent="0.25">
      <c r="A11" t="s">
        <v>26</v>
      </c>
    </row>
    <row r="12" spans="1:9" s="6" customFormat="1" x14ac:dyDescent="0.25">
      <c r="A12" t="s">
        <v>31</v>
      </c>
    </row>
    <row r="13" spans="1:9" s="6" customFormat="1" x14ac:dyDescent="0.25">
      <c r="A13" t="s">
        <v>32</v>
      </c>
    </row>
    <row r="14" spans="1:9" s="6" customFormat="1" x14ac:dyDescent="0.25">
      <c r="A14" t="s">
        <v>33</v>
      </c>
    </row>
    <row r="15" spans="1:9" s="6" customFormat="1" x14ac:dyDescent="0.25">
      <c r="A15" t="s">
        <v>34</v>
      </c>
    </row>
    <row r="17" spans="1:9" x14ac:dyDescent="0.25">
      <c r="A17" s="22" t="s">
        <v>2</v>
      </c>
      <c r="B17" s="23"/>
      <c r="C17" s="23"/>
      <c r="D17" s="23"/>
      <c r="E17" s="23"/>
      <c r="F17" s="23"/>
      <c r="G17" s="23"/>
      <c r="H17" s="23"/>
      <c r="I17" s="23"/>
    </row>
    <row r="18" spans="1:9" ht="30" customHeight="1" x14ac:dyDescent="0.25">
      <c r="A18" s="24" t="s">
        <v>6</v>
      </c>
      <c r="B18" s="14"/>
      <c r="C18" s="14"/>
      <c r="D18" s="14"/>
      <c r="E18" s="14"/>
      <c r="F18" s="14"/>
      <c r="G18" s="14"/>
      <c r="H18" s="14"/>
      <c r="I18" s="14"/>
    </row>
    <row r="19" spans="1:9" x14ac:dyDescent="0.25">
      <c r="A19" s="7" t="s">
        <v>3</v>
      </c>
      <c r="B19" s="15"/>
      <c r="C19" s="15"/>
      <c r="D19" s="15"/>
      <c r="E19" s="15"/>
      <c r="F19" s="15"/>
      <c r="G19" s="8"/>
      <c r="H19" s="16">
        <v>177393.45</v>
      </c>
      <c r="I19" s="17"/>
    </row>
    <row r="20" spans="1:9" x14ac:dyDescent="0.25">
      <c r="A20" s="7" t="s">
        <v>4</v>
      </c>
      <c r="B20" s="15"/>
      <c r="C20" s="15"/>
      <c r="D20" s="15"/>
      <c r="E20" s="15"/>
      <c r="F20" s="15"/>
      <c r="G20" s="8"/>
      <c r="H20" s="16">
        <v>178188.14</v>
      </c>
      <c r="I20" s="17"/>
    </row>
    <row r="21" spans="1:9" x14ac:dyDescent="0.25">
      <c r="A21" s="7" t="s">
        <v>15</v>
      </c>
      <c r="B21" s="15"/>
      <c r="C21" s="15"/>
      <c r="D21" s="15"/>
      <c r="E21" s="15"/>
      <c r="F21" s="15"/>
      <c r="G21" s="8"/>
      <c r="H21" s="16">
        <f>SUM(H20-H19)</f>
        <v>794.69000000000233</v>
      </c>
      <c r="I21" s="17"/>
    </row>
    <row r="22" spans="1:9" x14ac:dyDescent="0.25">
      <c r="A22" s="7" t="s">
        <v>5</v>
      </c>
      <c r="B22" s="15"/>
      <c r="C22" s="15"/>
      <c r="D22" s="15"/>
      <c r="E22" s="15"/>
      <c r="F22" s="15"/>
      <c r="G22" s="8"/>
      <c r="H22" s="16">
        <f>SUM(H20/H19)*100</f>
        <v>100.44798159120305</v>
      </c>
      <c r="I22" s="17"/>
    </row>
    <row r="23" spans="1:9" x14ac:dyDescent="0.25">
      <c r="A23" s="7" t="s">
        <v>42</v>
      </c>
      <c r="B23" s="15"/>
      <c r="C23" s="15"/>
      <c r="D23" s="15"/>
      <c r="E23" s="15"/>
      <c r="F23" s="15"/>
      <c r="G23" s="8"/>
      <c r="H23" s="16">
        <f>SUM(G39)</f>
        <v>236611.50999999998</v>
      </c>
      <c r="I23" s="17"/>
    </row>
    <row r="24" spans="1:9" x14ac:dyDescent="0.25">
      <c r="A24" s="7" t="s">
        <v>41</v>
      </c>
      <c r="B24" s="15"/>
      <c r="C24" s="15"/>
      <c r="D24" s="15"/>
      <c r="E24" s="15"/>
      <c r="F24" s="15"/>
      <c r="G24" s="8"/>
      <c r="H24" s="16">
        <v>155165.73000000001</v>
      </c>
      <c r="I24" s="17"/>
    </row>
    <row r="25" spans="1:9" x14ac:dyDescent="0.25">
      <c r="A25" s="7" t="s">
        <v>45</v>
      </c>
      <c r="B25" s="15"/>
      <c r="C25" s="15"/>
      <c r="D25" s="15"/>
      <c r="E25" s="15"/>
      <c r="F25" s="15"/>
      <c r="G25" s="8"/>
      <c r="H25" s="16">
        <f>SUM(H20+H24-H23)</f>
        <v>96742.360000000015</v>
      </c>
      <c r="I25" s="17"/>
    </row>
    <row r="27" spans="1:9" x14ac:dyDescent="0.25">
      <c r="A27" s="13" t="s">
        <v>7</v>
      </c>
      <c r="B27" s="14"/>
      <c r="C27" s="14"/>
      <c r="D27" s="14"/>
      <c r="E27" s="14"/>
      <c r="F27" s="14"/>
      <c r="G27" s="14"/>
      <c r="H27" s="14"/>
      <c r="I27" s="14"/>
    </row>
    <row r="28" spans="1:9" x14ac:dyDescent="0.25">
      <c r="A28" s="1" t="s">
        <v>8</v>
      </c>
    </row>
    <row r="30" spans="1:9" ht="35.25" customHeight="1" x14ac:dyDescent="0.25">
      <c r="A30" s="7" t="s">
        <v>10</v>
      </c>
      <c r="B30" s="8"/>
      <c r="C30" s="7" t="s">
        <v>13</v>
      </c>
      <c r="D30" s="8"/>
      <c r="E30" s="7" t="s">
        <v>12</v>
      </c>
      <c r="F30" s="8"/>
      <c r="G30" s="7" t="s">
        <v>11</v>
      </c>
      <c r="H30" s="8"/>
      <c r="I30" s="2" t="s">
        <v>9</v>
      </c>
    </row>
    <row r="31" spans="1:9" x14ac:dyDescent="0.25">
      <c r="A31" s="7" t="s">
        <v>36</v>
      </c>
      <c r="B31" s="8"/>
      <c r="C31" s="7">
        <v>25</v>
      </c>
      <c r="D31" s="8"/>
      <c r="E31" s="7">
        <v>1284.9000000000001</v>
      </c>
      <c r="F31" s="8"/>
      <c r="G31" s="7">
        <v>32121.599999999999</v>
      </c>
      <c r="H31" s="8"/>
      <c r="I31" s="3">
        <v>44616</v>
      </c>
    </row>
    <row r="32" spans="1:9" x14ac:dyDescent="0.25">
      <c r="A32" s="7" t="s">
        <v>37</v>
      </c>
      <c r="B32" s="8"/>
      <c r="C32" s="7">
        <v>3</v>
      </c>
      <c r="D32" s="8"/>
      <c r="E32" s="7">
        <v>10478.4</v>
      </c>
      <c r="F32" s="8"/>
      <c r="G32" s="7">
        <f t="shared" ref="G32" si="0">SUM(C32*E32)</f>
        <v>31435.199999999997</v>
      </c>
      <c r="H32" s="8"/>
      <c r="I32" s="3">
        <v>44773</v>
      </c>
    </row>
    <row r="33" spans="1:9" x14ac:dyDescent="0.25">
      <c r="A33" s="7" t="s">
        <v>38</v>
      </c>
      <c r="B33" s="8"/>
      <c r="C33" s="7">
        <v>1</v>
      </c>
      <c r="D33" s="8"/>
      <c r="E33" s="7">
        <v>8496</v>
      </c>
      <c r="F33" s="8"/>
      <c r="G33" s="7">
        <f t="shared" ref="G33:G35" si="1">SUM(C33*E33)</f>
        <v>8496</v>
      </c>
      <c r="H33" s="8"/>
      <c r="I33" s="3">
        <v>44776</v>
      </c>
    </row>
    <row r="34" spans="1:9" x14ac:dyDescent="0.25">
      <c r="A34" s="7" t="s">
        <v>39</v>
      </c>
      <c r="B34" s="8"/>
      <c r="C34" s="7">
        <v>8</v>
      </c>
      <c r="D34" s="8"/>
      <c r="E34" s="7">
        <v>3326.1</v>
      </c>
      <c r="F34" s="8"/>
      <c r="G34" s="7">
        <f t="shared" si="1"/>
        <v>26608.799999999999</v>
      </c>
      <c r="H34" s="8"/>
      <c r="I34" s="3">
        <v>44779</v>
      </c>
    </row>
    <row r="35" spans="1:9" x14ac:dyDescent="0.25">
      <c r="A35" s="7" t="s">
        <v>40</v>
      </c>
      <c r="B35" s="8"/>
      <c r="C35" s="7">
        <v>1</v>
      </c>
      <c r="D35" s="8"/>
      <c r="E35" s="7">
        <v>949.2</v>
      </c>
      <c r="F35" s="8"/>
      <c r="G35" s="7">
        <f t="shared" si="1"/>
        <v>949.2</v>
      </c>
      <c r="H35" s="8"/>
      <c r="I35" s="3">
        <v>44837</v>
      </c>
    </row>
    <row r="36" spans="1:9" x14ac:dyDescent="0.25">
      <c r="A36" s="7" t="s">
        <v>43</v>
      </c>
      <c r="B36" s="8"/>
      <c r="C36" s="7">
        <v>1</v>
      </c>
      <c r="D36" s="8"/>
      <c r="E36" s="7">
        <v>88016.68</v>
      </c>
      <c r="F36" s="8"/>
      <c r="G36" s="7">
        <f t="shared" ref="G36" si="2">SUM(C36*E36)</f>
        <v>88016.68</v>
      </c>
      <c r="H36" s="8"/>
      <c r="I36" s="3">
        <v>44896</v>
      </c>
    </row>
    <row r="37" spans="1:9" x14ac:dyDescent="0.25">
      <c r="A37" s="7" t="s">
        <v>22</v>
      </c>
      <c r="B37" s="8"/>
      <c r="C37" s="9" t="s">
        <v>21</v>
      </c>
      <c r="D37" s="10"/>
      <c r="E37" s="11">
        <v>4.43</v>
      </c>
      <c r="F37" s="12"/>
      <c r="G37" s="7">
        <f>SUM(E37*873*7)</f>
        <v>27071.73</v>
      </c>
      <c r="H37" s="8"/>
      <c r="I37" s="4">
        <v>2022</v>
      </c>
    </row>
    <row r="38" spans="1:9" x14ac:dyDescent="0.25">
      <c r="A38" s="7" t="s">
        <v>23</v>
      </c>
      <c r="B38" s="8"/>
      <c r="C38" s="9" t="s">
        <v>21</v>
      </c>
      <c r="D38" s="10"/>
      <c r="E38" s="11">
        <v>5.0199999999999996</v>
      </c>
      <c r="F38" s="12"/>
      <c r="G38" s="16">
        <f>SUM(E38*873*5)</f>
        <v>21912.3</v>
      </c>
      <c r="H38" s="17"/>
      <c r="I38" s="4">
        <v>2022</v>
      </c>
    </row>
    <row r="39" spans="1:9" x14ac:dyDescent="0.25">
      <c r="A39" s="7" t="s">
        <v>14</v>
      </c>
      <c r="B39" s="8"/>
      <c r="C39" s="7"/>
      <c r="D39" s="8"/>
      <c r="E39" s="7"/>
      <c r="F39" s="8"/>
      <c r="G39" s="16">
        <f>SUM(G31:H38)</f>
        <v>236611.50999999998</v>
      </c>
      <c r="H39" s="17"/>
      <c r="I39" s="4"/>
    </row>
    <row r="40" spans="1:9" x14ac:dyDescent="0.25">
      <c r="G40" s="5"/>
      <c r="H40" s="5"/>
    </row>
    <row r="41" spans="1:9" x14ac:dyDescent="0.25">
      <c r="B41" t="s">
        <v>27</v>
      </c>
      <c r="C41" t="s">
        <v>28</v>
      </c>
    </row>
    <row r="42" spans="1:9" x14ac:dyDescent="0.25">
      <c r="B42" t="s">
        <v>44</v>
      </c>
    </row>
    <row r="44" spans="1:9" x14ac:dyDescent="0.25">
      <c r="B44" t="s">
        <v>16</v>
      </c>
      <c r="C44" t="s">
        <v>17</v>
      </c>
    </row>
    <row r="45" spans="1:9" x14ac:dyDescent="0.25">
      <c r="B45" t="s">
        <v>44</v>
      </c>
    </row>
    <row r="47" spans="1:9" x14ac:dyDescent="0.25">
      <c r="B47" t="s">
        <v>18</v>
      </c>
      <c r="C47" t="s">
        <v>19</v>
      </c>
    </row>
    <row r="48" spans="1:9" x14ac:dyDescent="0.25">
      <c r="B48" t="s">
        <v>20</v>
      </c>
    </row>
  </sheetData>
  <mergeCells count="60">
    <mergeCell ref="A34:B34"/>
    <mergeCell ref="C34:D34"/>
    <mergeCell ref="E34:F34"/>
    <mergeCell ref="G34:H34"/>
    <mergeCell ref="A33:B33"/>
    <mergeCell ref="C33:D33"/>
    <mergeCell ref="E33:F33"/>
    <mergeCell ref="G33:H33"/>
    <mergeCell ref="A31:B31"/>
    <mergeCell ref="C31:D31"/>
    <mergeCell ref="E31:F31"/>
    <mergeCell ref="G31:H31"/>
    <mergeCell ref="A39:B39"/>
    <mergeCell ref="C39:D39"/>
    <mergeCell ref="E39:F39"/>
    <mergeCell ref="G39:H39"/>
    <mergeCell ref="A32:B32"/>
    <mergeCell ref="C32:D32"/>
    <mergeCell ref="E32:F32"/>
    <mergeCell ref="G32:H32"/>
    <mergeCell ref="G38:H38"/>
    <mergeCell ref="E38:F38"/>
    <mergeCell ref="C38:D38"/>
    <mergeCell ref="A38:B38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27:I27"/>
    <mergeCell ref="A30:B30"/>
    <mergeCell ref="C30:D30"/>
    <mergeCell ref="E30:F30"/>
    <mergeCell ref="G30:H30"/>
    <mergeCell ref="A35:B35"/>
    <mergeCell ref="C35:D35"/>
    <mergeCell ref="E35:F35"/>
    <mergeCell ref="G35:H35"/>
    <mergeCell ref="A37:B37"/>
    <mergeCell ref="C37:D37"/>
    <mergeCell ref="E37:F37"/>
    <mergeCell ref="G37:H37"/>
    <mergeCell ref="A36:B36"/>
    <mergeCell ref="C36:D36"/>
    <mergeCell ref="E36:F36"/>
    <mergeCell ref="G36:H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2023-01-26T06:16:25Z</dcterms:modified>
</cp:coreProperties>
</file>